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3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H44" i="1"/>
  <c r="H45" i="1" s="1"/>
  <c r="G51" i="1" l="1"/>
  <c r="H51" i="1" s="1"/>
</calcChain>
</file>

<file path=xl/sharedStrings.xml><?xml version="1.0" encoding="utf-8"?>
<sst xmlns="http://schemas.openxmlformats.org/spreadsheetml/2006/main" count="178" uniqueCount="130">
  <si>
    <t>Kreditösszesítő lap</t>
  </si>
  <si>
    <t>Név:</t>
  </si>
  <si>
    <t>Neptun-kód:</t>
  </si>
  <si>
    <t>Tantárgy</t>
  </si>
  <si>
    <t>Neptun-kód</t>
  </si>
  <si>
    <t>Kredit</t>
  </si>
  <si>
    <t>Pedagógiai pszichológia és
személyiségfejlesztés</t>
  </si>
  <si>
    <t>Követelmény</t>
  </si>
  <si>
    <t>vizsga</t>
  </si>
  <si>
    <t>Óraszám
(ea+gyak+labor)</t>
  </si>
  <si>
    <t>9+14+0</t>
  </si>
  <si>
    <t>Neveléstan</t>
  </si>
  <si>
    <t>9+5+0</t>
  </si>
  <si>
    <t>Oktatáselmélet</t>
  </si>
  <si>
    <t>Szakképzés-pedagógia</t>
  </si>
  <si>
    <t>14+0+0</t>
  </si>
  <si>
    <t>Tanári kommunikáció</t>
  </si>
  <si>
    <t>5+0+9</t>
  </si>
  <si>
    <t>félévközi jegy</t>
  </si>
  <si>
    <t>Pályaorientáció</t>
  </si>
  <si>
    <t>9+0+0</t>
  </si>
  <si>
    <t>0+0+9</t>
  </si>
  <si>
    <t>Szakmódszertan I.</t>
  </si>
  <si>
    <t>9+9+0</t>
  </si>
  <si>
    <t>0+0+14</t>
  </si>
  <si>
    <t>Digitális pedagógia</t>
  </si>
  <si>
    <t>0+9+0</t>
  </si>
  <si>
    <t>0+0+23</t>
  </si>
  <si>
    <t>Teljesített kreditek:</t>
  </si>
  <si>
    <t>1. félév:</t>
  </si>
  <si>
    <t>2. félév:</t>
  </si>
  <si>
    <t>Összesen:</t>
  </si>
  <si>
    <t>Egyéb felvett és teljesített tárgyak:</t>
  </si>
  <si>
    <t>1.</t>
  </si>
  <si>
    <t>2.</t>
  </si>
  <si>
    <t>3.</t>
  </si>
  <si>
    <t>4.</t>
  </si>
  <si>
    <t>Sorszám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</si>
  <si>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</si>
  <si>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</si>
  <si>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</si>
  <si>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</si>
  <si>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</si>
  <si>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</si>
  <si>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</si>
  <si>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</si>
  <si>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</si>
  <si>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</si>
  <si>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</si>
  <si>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</si>
  <si>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</si>
  <si>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</si>
  <si>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Figyelem!</t>
  </si>
  <si>
    <t>Amennyiben nem jelenik meg</t>
  </si>
  <si>
    <t>a két zöld szín, a szükséges</t>
  </si>
  <si>
    <t>kreditek nincsenek teljesítve!</t>
  </si>
  <si>
    <t>Teljesítés (igen=1, nem=0)</t>
  </si>
  <si>
    <t>Szak:</t>
  </si>
  <si>
    <t>Specializáció:</t>
  </si>
  <si>
    <t>mérnöktanár</t>
  </si>
  <si>
    <t>közgazdásztanár</t>
  </si>
  <si>
    <t>gépészet-mechatronika</t>
  </si>
  <si>
    <t>közlekedés</t>
  </si>
  <si>
    <t>elektrotechnika-elektronika</t>
  </si>
  <si>
    <t>könnyűipar</t>
  </si>
  <si>
    <t>építőipar-építészet</t>
  </si>
  <si>
    <t>környezetvédelem-vízgazdálkodás</t>
  </si>
  <si>
    <t>gazdasági mérnök</t>
  </si>
  <si>
    <t>közgazdaságtan</t>
  </si>
  <si>
    <t>pénzügy-számvitel</t>
  </si>
  <si>
    <t>kereskedelem-marketing</t>
  </si>
  <si>
    <t xml:space="preserve">vállalkozási ismeretek </t>
  </si>
  <si>
    <t>egyéb</t>
  </si>
  <si>
    <t>Tantárgyak száma:</t>
  </si>
  <si>
    <t>Ágazati szakmai ismeretek I.</t>
  </si>
  <si>
    <t>Közösségi pedagógiai és tanítási 
gyakorlat</t>
  </si>
  <si>
    <t>Szakmódszertani iskolai gyakorlat</t>
  </si>
  <si>
    <t>Pedagógiai kutatások módszertana</t>
  </si>
  <si>
    <t>Felnőttek szakképzése és a gazdaság</t>
  </si>
  <si>
    <t>Speciális nevelési területek és 
tanulásmódszertan</t>
  </si>
  <si>
    <t>Szakmódszertan II.</t>
  </si>
  <si>
    <t>Szakmódszertan III.</t>
  </si>
  <si>
    <t>Szabadon választható I.</t>
  </si>
  <si>
    <t>5+9+0</t>
  </si>
  <si>
    <t>Összefüggő, egyéni iskolai gyakorlat I.</t>
  </si>
  <si>
    <t>0+0+107</t>
  </si>
  <si>
    <t>Pedagógiai szeminárium I.</t>
  </si>
  <si>
    <t>Szabadon választható II.</t>
  </si>
  <si>
    <t>Módszertani projekt I.</t>
  </si>
  <si>
    <t>19.</t>
  </si>
  <si>
    <t>Diplomamunka I.</t>
  </si>
  <si>
    <t>3. félév:</t>
  </si>
  <si>
    <t xml:space="preserve">3-4 féléves mérnöktanár/közgazdásztanár szak </t>
  </si>
  <si>
    <t>4. félév:</t>
  </si>
  <si>
    <t>Összefüggő, egyéni iskolai gyakorlat II.</t>
  </si>
  <si>
    <t>0+0+79</t>
  </si>
  <si>
    <t>Pedagógiai szeminárium II.</t>
  </si>
  <si>
    <t>Portfólió I.</t>
  </si>
  <si>
    <t>0+28+0</t>
  </si>
  <si>
    <t>A pirossal jelölt tárgyakat a háromféléves képzésben jóváírtuk.</t>
  </si>
  <si>
    <t>20.</t>
  </si>
  <si>
    <t>21.</t>
  </si>
  <si>
    <t>22.</t>
  </si>
  <si>
    <t>23.</t>
  </si>
  <si>
    <t>24.</t>
  </si>
  <si>
    <t>25.</t>
  </si>
  <si>
    <t>26.</t>
  </si>
  <si>
    <t>BMEGT51M591</t>
  </si>
  <si>
    <t>BMEGT52M523</t>
  </si>
  <si>
    <t>BMEGT51M551</t>
  </si>
  <si>
    <t>BMEGT51M550</t>
  </si>
  <si>
    <t>BMEGT51M552</t>
  </si>
  <si>
    <t>BMEGT51M554</t>
  </si>
  <si>
    <t>BMEGT51M557</t>
  </si>
  <si>
    <t>BMEGT51M559</t>
  </si>
  <si>
    <t>BMEGT51M560</t>
  </si>
  <si>
    <t>BMEGT51M564</t>
  </si>
  <si>
    <t>Ágazati szakmai ismeretek II.</t>
  </si>
  <si>
    <t>BMEGT51M592</t>
  </si>
  <si>
    <t>BMEGT51M553</t>
  </si>
  <si>
    <t>BMEGT51M555</t>
  </si>
  <si>
    <t>BMEGT51M556</t>
  </si>
  <si>
    <t>BMEGT51M558</t>
  </si>
  <si>
    <t>BMEGT51M562</t>
  </si>
  <si>
    <t>BMEGT51M561</t>
  </si>
  <si>
    <t>BMEGT51M566</t>
  </si>
  <si>
    <t>BMEGT51M569</t>
  </si>
  <si>
    <t>BMEGT51M573</t>
  </si>
  <si>
    <t>BMEGT51M571</t>
  </si>
  <si>
    <t>BMEGT51M575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</si>
</sst>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Ubuntu"/>
      <family val="2"/>
      <charset val="238"/>
    </font>
    <font>
      <sz val="12"/>
      <color theme="0"/>
      <name val="Ubuntu"/>
      <family val="2"/>
      <charset val="238"/>
    </font>
    <font>
      <sz val="20"/>
      <color theme="1"/>
      <name val="Ubuntu"/>
      <family val="2"/>
      <charset val="238"/>
    </font>
    <font>
      <sz val="9"/>
      <color theme="1"/>
      <name val="Ubuntu"/>
      <family val="2"/>
      <charset val="238"/>
    </font>
    <font>
      <sz val="8"/>
      <color theme="1"/>
      <name val="Ubuntu"/>
      <family val="2"/>
      <charset val="238"/>
    </font>
    <font>
      <sz val="9"/>
      <color theme="1"/>
      <name val="Cambria"/>
      <family val="1"/>
      <charset val="238"/>
    </font>
    <font>
      <sz val="9"/>
      <color rgb="FFFF0000"/>
      <name val="Cambria"/>
      <family val="1"/>
      <charset val="238"/>
    </font>
    <font>
      <sz val="9"/>
      <color rgb="FFFF0000"/>
      <name val="Ubuntu"/>
      <family val="2"/>
      <charset val="238"/>
    </font>
    <font>
      <sz val="8"/>
      <color rgb="FFFF0000"/>
      <name val="Ubuntu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3" borderId="1" xfId="0" applyFill="1" applyBorder="1"/>
    <xf numFmtId="0" fontId="3" fillId="2" borderId="4" xfId="0" applyFont="1" applyFill="1" applyBorder="1" applyAlignment="1">
      <alignment horizontal="center" vertical="center"/>
    </xf>
    <xf numFmtId="0" fontId="4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3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3" fillId="3" borderId="1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3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3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3" fillId="2" borderId="17" xfId="0" applyFont="1" applyFill="1" applyBorder="1" applyAlignment="1">
      <alignment horizontal="center"/>
    </xf>
    <xf numFmtId="0" fontId="5" fillId="0" borderId="0" xfId="0" applyFont="1" applyBorder="1"/>
    <xf numFmtId="0" fontId="3" fillId="3" borderId="18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5" fillId="0" borderId="22" xfId="0" applyFont="1" applyBorder="1"/>
    <xf numFmtId="0" fontId="5" fillId="0" borderId="23" xfId="0" applyFont="1" applyBorder="1" applyAlignment="1">
      <alignment wrapText="1"/>
    </xf>
    <xf numFmtId="0" fontId="5" fillId="0" borderId="23" xfId="0" applyFont="1" applyBorder="1"/>
    <xf numFmtId="0" fontId="5" fillId="0" borderId="23" xfId="0" applyFont="1" applyBorder="1" applyAlignment="1">
      <alignment vertical="center" wrapText="1"/>
    </xf>
    <xf numFmtId="0" fontId="5" fillId="0" borderId="24" xfId="0" applyFont="1" applyBorder="1"/>
    <xf numFmtId="0" fontId="5" fillId="0" borderId="25" xfId="0" applyFont="1" applyBorder="1"/>
    <xf numFmtId="0" fontId="6" fillId="0" borderId="24" xfId="0" applyFont="1" applyBorder="1"/>
    <xf numFmtId="0" fontId="6" fillId="0" borderId="23" xfId="0" applyFont="1" applyBorder="1"/>
    <xf numFmtId="0" fontId="5" fillId="0" borderId="25" xfId="0" applyFont="1" applyBorder="1" applyAlignment="1">
      <alignment vertical="center" wrapText="1"/>
    </xf>
    <xf numFmtId="0" fontId="5" fillId="0" borderId="26" xfId="0" applyFont="1" applyBorder="1"/>
    <xf numFmtId="0" fontId="3" fillId="2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</cellXfs>
  <cellStyles count="1">
    <cellStyle name="Normá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Range="$K$4:$K$5" noThreeD="1" sel="1" val="0"/>
</file>

<file path=xl/ctrlProps/ctrlProp2.xml><?xml version="1.0" encoding="utf-8"?>
<formControlPr xmlns="http://schemas.microsoft.com/office/spreadsheetml/2009/9/main" objectType="Drop" dropStyle="combo" dx="16" fmlaRange="$L$4:$L$15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1038225</xdr:colOff>
          <xdr:row>3</xdr:row>
          <xdr:rowOff>19050</xdr:rowOff>
        </xdr:from>
        <xdr:to>
          <xdr:col>7</xdr:col>
          <xdr:colOff>1581150</xdr:colOff>
          <xdr:row>4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1038225</xdr:colOff>
          <xdr:row>4</xdr:row>
          <xdr:rowOff>57150</xdr:rowOff>
        </xdr:from>
        <xdr:to>
          <xdr:col>8</xdr:col>
          <xdr:colOff>0</xdr:colOff>
          <xdr:row>5</xdr:row>
          <xdr:rowOff>47625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B2:L57"/>
  <sheetViews>
    <sheetView tabSelected="1" topLeftCell="A17" zoomScaleNormal="100" workbookViewId="0">
      <selection activeCell="H50" sqref="H50"/>
    </sheetView>
  </sheetViews>
  <sheetFormatPr defaultRowHeight="15" x14ac:dyDescent="0.2"/>
  <cols>
    <col min="1" max="1" width="2.21875" customWidth="1"/>
    <col min="3" max="3" width="15.21875" customWidth="1"/>
    <col min="4" max="4" width="23.33203125" customWidth="1"/>
    <col min="7" max="7" width="12.21875" customWidth="1"/>
    <col min="8" max="8" width="18.5546875" customWidth="1"/>
    <col min="10" max="10" width="11.77734375" customWidth="1"/>
    <col min="11" max="11" width="14.109375" customWidth="1"/>
    <col min="12" max="12" width="29.88671875" customWidth="1"/>
  </cols>
  <sheetData>
    <row r="2" spans="2:12" ht="24.75" x14ac:dyDescent="0.3">
      <c r="B2" s="5" t="s">
        <v>0</v>
      </c>
      <c r="C2" s="5"/>
      <c r="D2" s="5"/>
      <c r="G2" t="s">
        <v>1</v>
      </c>
      <c r="H2" s="6"/>
    </row>
    <row r="3" spans="2:12" ht="24.75" x14ac:dyDescent="0.3">
      <c r="B3" s="5" t="s">
        <v>92</v>
      </c>
      <c r="C3" s="5"/>
      <c r="D3" s="5"/>
      <c r="G3" t="s">
        <v>2</v>
      </c>
      <c r="H3" s="6"/>
    </row>
    <row r="4" spans="2:12" x14ac:dyDescent="0.2">
      <c r="G4" t="s">
        <v>57</v>
      </c>
      <c r="K4" s="4" t="s">
        <v>59</v>
      </c>
      <c r="L4" s="3" t="s">
        <v>61</v>
      </c>
    </row>
    <row r="5" spans="2:12" x14ac:dyDescent="0.2">
      <c r="G5" t="s">
        <v>58</v>
      </c>
      <c r="K5" s="4" t="s">
        <v>60</v>
      </c>
      <c r="L5" s="3" t="s">
        <v>62</v>
      </c>
    </row>
    <row r="6" spans="2:12" x14ac:dyDescent="0.2">
      <c r="L6" s="3" t="s">
        <v>63</v>
      </c>
    </row>
    <row r="7" spans="2:12" ht="15.75" thickBot="1" x14ac:dyDescent="0.25">
      <c r="L7" s="3" t="s">
        <v>64</v>
      </c>
    </row>
    <row r="8" spans="2:12" ht="34.5" thickBot="1" x14ac:dyDescent="0.25">
      <c r="B8" s="41" t="s">
        <v>37</v>
      </c>
      <c r="C8" s="63" t="s">
        <v>4</v>
      </c>
      <c r="D8" s="42" t="s">
        <v>3</v>
      </c>
      <c r="E8" s="42" t="s">
        <v>5</v>
      </c>
      <c r="F8" s="43" t="s">
        <v>9</v>
      </c>
      <c r="G8" s="42" t="s">
        <v>7</v>
      </c>
      <c r="H8" s="44" t="s">
        <v>56</v>
      </c>
      <c r="L8" s="3" t="s">
        <v>65</v>
      </c>
    </row>
    <row r="9" spans="2:12" x14ac:dyDescent="0.2">
      <c r="B9" s="9" t="s">
        <v>33</v>
      </c>
      <c r="C9" s="64" t="s">
        <v>107</v>
      </c>
      <c r="D9" s="53" t="s">
        <v>74</v>
      </c>
      <c r="E9" s="45">
        <v>5</v>
      </c>
      <c r="F9" s="46" t="s">
        <v>10</v>
      </c>
      <c r="G9" s="46" t="s">
        <v>18</v>
      </c>
      <c r="H9" s="47">
        <v>0</v>
      </c>
      <c r="L9" s="3" t="s">
        <v>66</v>
      </c>
    </row>
    <row r="10" spans="2:12" ht="24" x14ac:dyDescent="0.2">
      <c r="B10" s="12" t="s">
        <v>34</v>
      </c>
      <c r="C10" s="64" t="s">
        <v>108</v>
      </c>
      <c r="D10" s="54" t="s">
        <v>6</v>
      </c>
      <c r="E10" s="14">
        <v>5</v>
      </c>
      <c r="F10" s="15" t="s">
        <v>10</v>
      </c>
      <c r="G10" s="15" t="s">
        <v>8</v>
      </c>
      <c r="H10" s="16">
        <v>0</v>
      </c>
      <c r="L10" s="3" t="s">
        <v>67</v>
      </c>
    </row>
    <row r="11" spans="2:12" x14ac:dyDescent="0.2">
      <c r="B11" s="12" t="s">
        <v>35</v>
      </c>
      <c r="C11" s="64" t="s">
        <v>110</v>
      </c>
      <c r="D11" s="55" t="s">
        <v>11</v>
      </c>
      <c r="E11" s="14">
        <v>3</v>
      </c>
      <c r="F11" s="15" t="s">
        <v>12</v>
      </c>
      <c r="G11" s="15" t="s">
        <v>8</v>
      </c>
      <c r="H11" s="16">
        <v>0</v>
      </c>
      <c r="L11" s="3" t="s">
        <v>68</v>
      </c>
    </row>
    <row r="12" spans="2:12" x14ac:dyDescent="0.2">
      <c r="B12" s="12" t="s">
        <v>36</v>
      </c>
      <c r="C12" s="64" t="s">
        <v>109</v>
      </c>
      <c r="D12" s="55" t="s">
        <v>13</v>
      </c>
      <c r="E12" s="14">
        <v>3</v>
      </c>
      <c r="F12" s="15" t="s">
        <v>12</v>
      </c>
      <c r="G12" s="15" t="s">
        <v>8</v>
      </c>
      <c r="H12" s="16">
        <v>0</v>
      </c>
      <c r="L12" s="3" t="s">
        <v>69</v>
      </c>
    </row>
    <row r="13" spans="2:12" x14ac:dyDescent="0.2">
      <c r="B13" s="12" t="s">
        <v>38</v>
      </c>
      <c r="C13" s="64" t="s">
        <v>111</v>
      </c>
      <c r="D13" s="55" t="s">
        <v>14</v>
      </c>
      <c r="E13" s="14">
        <v>3</v>
      </c>
      <c r="F13" s="15" t="s">
        <v>15</v>
      </c>
      <c r="G13" s="15" t="s">
        <v>8</v>
      </c>
      <c r="H13" s="16">
        <v>0</v>
      </c>
      <c r="L13" s="3" t="s">
        <v>70</v>
      </c>
    </row>
    <row r="14" spans="2:12" x14ac:dyDescent="0.2">
      <c r="B14" s="12" t="s">
        <v>39</v>
      </c>
      <c r="C14" s="64" t="s">
        <v>112</v>
      </c>
      <c r="D14" s="56" t="s">
        <v>16</v>
      </c>
      <c r="E14" s="14">
        <v>3</v>
      </c>
      <c r="F14" s="15" t="s">
        <v>17</v>
      </c>
      <c r="G14" s="15" t="s">
        <v>18</v>
      </c>
      <c r="H14" s="16">
        <v>0</v>
      </c>
      <c r="L14" s="3" t="s">
        <v>71</v>
      </c>
    </row>
    <row r="15" spans="2:12" x14ac:dyDescent="0.2">
      <c r="B15" s="12" t="s">
        <v>40</v>
      </c>
      <c r="C15" s="64" t="s">
        <v>113</v>
      </c>
      <c r="D15" s="55" t="s">
        <v>19</v>
      </c>
      <c r="E15" s="14">
        <v>2</v>
      </c>
      <c r="F15" s="15" t="s">
        <v>20</v>
      </c>
      <c r="G15" s="15" t="s">
        <v>18</v>
      </c>
      <c r="H15" s="16">
        <v>0</v>
      </c>
      <c r="L15" s="3" t="s">
        <v>72</v>
      </c>
    </row>
    <row r="16" spans="2:12" ht="24" x14ac:dyDescent="0.2">
      <c r="B16" s="12" t="s">
        <v>41</v>
      </c>
      <c r="C16" s="64" t="s">
        <v>114</v>
      </c>
      <c r="D16" s="54" t="s">
        <v>75</v>
      </c>
      <c r="E16" s="14">
        <v>2</v>
      </c>
      <c r="F16" s="15" t="s">
        <v>21</v>
      </c>
      <c r="G16" s="15" t="s">
        <v>18</v>
      </c>
      <c r="H16" s="16">
        <v>0</v>
      </c>
    </row>
    <row r="17" spans="2:8" x14ac:dyDescent="0.2">
      <c r="B17" s="21" t="s">
        <v>42</v>
      </c>
      <c r="C17" s="64" t="s">
        <v>115</v>
      </c>
      <c r="D17" s="57" t="s">
        <v>22</v>
      </c>
      <c r="E17" s="22">
        <v>4</v>
      </c>
      <c r="F17" s="23" t="s">
        <v>23</v>
      </c>
      <c r="G17" s="23" t="s">
        <v>8</v>
      </c>
      <c r="H17" s="24">
        <v>0</v>
      </c>
    </row>
    <row r="18" spans="2:8" ht="15.75" thickBot="1" x14ac:dyDescent="0.25">
      <c r="B18" s="17" t="s">
        <v>43</v>
      </c>
      <c r="C18" s="66" t="s">
        <v>116</v>
      </c>
      <c r="D18" s="58" t="s">
        <v>76</v>
      </c>
      <c r="E18" s="18">
        <v>3</v>
      </c>
      <c r="F18" s="19" t="s">
        <v>24</v>
      </c>
      <c r="G18" s="19" t="s">
        <v>18</v>
      </c>
      <c r="H18" s="20">
        <v>0</v>
      </c>
    </row>
    <row r="19" spans="2:8" ht="15.75" thickTop="1" x14ac:dyDescent="0.2">
      <c r="B19" s="21" t="s">
        <v>44</v>
      </c>
      <c r="C19" s="65" t="s">
        <v>118</v>
      </c>
      <c r="D19" s="57" t="s">
        <v>117</v>
      </c>
      <c r="E19" s="22">
        <v>5</v>
      </c>
      <c r="F19" s="23" t="s">
        <v>10</v>
      </c>
      <c r="G19" s="23" t="s">
        <v>18</v>
      </c>
      <c r="H19" s="24">
        <v>0</v>
      </c>
    </row>
    <row r="20" spans="2:8" x14ac:dyDescent="0.2">
      <c r="B20" s="12" t="s">
        <v>45</v>
      </c>
      <c r="C20" s="64" t="s">
        <v>119</v>
      </c>
      <c r="D20" s="55" t="s">
        <v>25</v>
      </c>
      <c r="E20" s="14">
        <v>3</v>
      </c>
      <c r="F20" s="15" t="s">
        <v>17</v>
      </c>
      <c r="G20" s="15" t="s">
        <v>18</v>
      </c>
      <c r="H20" s="16">
        <v>0</v>
      </c>
    </row>
    <row r="21" spans="2:8" x14ac:dyDescent="0.2">
      <c r="B21" s="12" t="s">
        <v>46</v>
      </c>
      <c r="C21" s="64" t="s">
        <v>120</v>
      </c>
      <c r="D21" s="55" t="s">
        <v>77</v>
      </c>
      <c r="E21" s="14">
        <v>3</v>
      </c>
      <c r="F21" s="15" t="s">
        <v>17</v>
      </c>
      <c r="G21" s="15" t="s">
        <v>18</v>
      </c>
      <c r="H21" s="16">
        <v>0</v>
      </c>
    </row>
    <row r="22" spans="2:8" x14ac:dyDescent="0.2">
      <c r="B22" s="12" t="s">
        <v>47</v>
      </c>
      <c r="C22" s="64" t="s">
        <v>121</v>
      </c>
      <c r="D22" s="55" t="s">
        <v>78</v>
      </c>
      <c r="E22" s="14">
        <v>3</v>
      </c>
      <c r="F22" s="15" t="s">
        <v>15</v>
      </c>
      <c r="G22" s="15" t="s">
        <v>8</v>
      </c>
      <c r="H22" s="16">
        <v>0</v>
      </c>
    </row>
    <row r="23" spans="2:8" ht="24" x14ac:dyDescent="0.2">
      <c r="B23" s="12" t="s">
        <v>48</v>
      </c>
      <c r="C23" s="64" t="s">
        <v>122</v>
      </c>
      <c r="D23" s="54" t="s">
        <v>79</v>
      </c>
      <c r="E23" s="14">
        <v>2</v>
      </c>
      <c r="F23" s="15" t="s">
        <v>26</v>
      </c>
      <c r="G23" s="15" t="s">
        <v>8</v>
      </c>
      <c r="H23" s="16">
        <v>0</v>
      </c>
    </row>
    <row r="24" spans="2:8" x14ac:dyDescent="0.2">
      <c r="B24" s="21" t="s">
        <v>49</v>
      </c>
      <c r="C24" s="64" t="s">
        <v>124</v>
      </c>
      <c r="D24" s="57" t="s">
        <v>80</v>
      </c>
      <c r="E24" s="22">
        <v>4</v>
      </c>
      <c r="F24" s="23" t="s">
        <v>23</v>
      </c>
      <c r="G24" s="23" t="s">
        <v>8</v>
      </c>
      <c r="H24" s="24">
        <v>0</v>
      </c>
    </row>
    <row r="25" spans="2:8" x14ac:dyDescent="0.2">
      <c r="B25" s="12" t="s">
        <v>50</v>
      </c>
      <c r="C25" s="64" t="s">
        <v>123</v>
      </c>
      <c r="D25" s="55" t="s">
        <v>81</v>
      </c>
      <c r="E25" s="14">
        <v>4</v>
      </c>
      <c r="F25" s="15" t="s">
        <v>23</v>
      </c>
      <c r="G25" s="15" t="s">
        <v>8</v>
      </c>
      <c r="H25" s="16">
        <v>0</v>
      </c>
    </row>
    <row r="26" spans="2:8" ht="15.75" thickBot="1" x14ac:dyDescent="0.25">
      <c r="B26" s="17" t="s">
        <v>51</v>
      </c>
      <c r="C26" s="30"/>
      <c r="D26" s="58" t="s">
        <v>82</v>
      </c>
      <c r="E26" s="18">
        <v>3</v>
      </c>
      <c r="F26" s="19" t="s">
        <v>83</v>
      </c>
      <c r="G26" s="19" t="s">
        <v>18</v>
      </c>
      <c r="H26" s="20">
        <v>0</v>
      </c>
    </row>
    <row r="27" spans="2:8" ht="15.75" thickTop="1" x14ac:dyDescent="0.2">
      <c r="B27" s="21" t="s">
        <v>89</v>
      </c>
      <c r="C27" s="65" t="s">
        <v>125</v>
      </c>
      <c r="D27" s="59" t="s">
        <v>84</v>
      </c>
      <c r="E27" s="48">
        <v>23</v>
      </c>
      <c r="F27" s="49" t="s">
        <v>85</v>
      </c>
      <c r="G27" s="49" t="s">
        <v>18</v>
      </c>
      <c r="H27" s="24">
        <v>0</v>
      </c>
    </row>
    <row r="28" spans="2:8" x14ac:dyDescent="0.2">
      <c r="B28" s="12" t="s">
        <v>100</v>
      </c>
      <c r="C28" s="64" t="s">
        <v>126</v>
      </c>
      <c r="D28" s="60" t="s">
        <v>86</v>
      </c>
      <c r="E28" s="50">
        <v>2</v>
      </c>
      <c r="F28" s="51" t="s">
        <v>26</v>
      </c>
      <c r="G28" s="51" t="s">
        <v>18</v>
      </c>
      <c r="H28" s="16">
        <v>0</v>
      </c>
    </row>
    <row r="29" spans="2:8" x14ac:dyDescent="0.2">
      <c r="B29" s="12" t="s">
        <v>101</v>
      </c>
      <c r="C29" s="13"/>
      <c r="D29" s="55" t="s">
        <v>87</v>
      </c>
      <c r="E29" s="14">
        <v>3</v>
      </c>
      <c r="F29" s="15" t="s">
        <v>83</v>
      </c>
      <c r="G29" s="15" t="s">
        <v>18</v>
      </c>
      <c r="H29" s="16">
        <v>0</v>
      </c>
    </row>
    <row r="30" spans="2:8" ht="15.75" thickBot="1" x14ac:dyDescent="0.25">
      <c r="B30" s="17" t="s">
        <v>102</v>
      </c>
      <c r="C30" s="66" t="s">
        <v>127</v>
      </c>
      <c r="D30" s="61" t="s">
        <v>88</v>
      </c>
      <c r="E30" s="18">
        <v>2</v>
      </c>
      <c r="F30" s="19" t="s">
        <v>21</v>
      </c>
      <c r="G30" s="19" t="s">
        <v>18</v>
      </c>
      <c r="H30" s="20">
        <v>0</v>
      </c>
    </row>
    <row r="31" spans="2:8" ht="15.75" thickTop="1" x14ac:dyDescent="0.2">
      <c r="B31" s="33" t="s">
        <v>103</v>
      </c>
      <c r="C31" s="65" t="s">
        <v>125</v>
      </c>
      <c r="D31" s="34" t="s">
        <v>94</v>
      </c>
      <c r="E31" s="31">
        <v>17</v>
      </c>
      <c r="F31" s="32" t="s">
        <v>95</v>
      </c>
      <c r="G31" s="32" t="s">
        <v>18</v>
      </c>
      <c r="H31" s="35">
        <v>0</v>
      </c>
    </row>
    <row r="32" spans="2:8" x14ac:dyDescent="0.2">
      <c r="B32" s="12" t="s">
        <v>104</v>
      </c>
      <c r="C32" s="64" t="s">
        <v>126</v>
      </c>
      <c r="D32" s="55" t="s">
        <v>96</v>
      </c>
      <c r="E32" s="14">
        <v>2</v>
      </c>
      <c r="F32" s="15" t="s">
        <v>26</v>
      </c>
      <c r="G32" s="15" t="s">
        <v>18</v>
      </c>
      <c r="H32" s="16">
        <v>0</v>
      </c>
    </row>
    <row r="33" spans="2:8" x14ac:dyDescent="0.2">
      <c r="B33" s="12" t="s">
        <v>105</v>
      </c>
      <c r="C33" s="64" t="s">
        <v>128</v>
      </c>
      <c r="D33" s="55" t="s">
        <v>97</v>
      </c>
      <c r="E33" s="14">
        <v>6</v>
      </c>
      <c r="F33" s="15" t="s">
        <v>98</v>
      </c>
      <c r="G33" s="15" t="s">
        <v>18</v>
      </c>
      <c r="H33" s="16">
        <v>0</v>
      </c>
    </row>
    <row r="34" spans="2:8" ht="15.75" thickBot="1" x14ac:dyDescent="0.25">
      <c r="B34" s="25" t="s">
        <v>106</v>
      </c>
      <c r="C34" s="67" t="s">
        <v>129</v>
      </c>
      <c r="D34" s="62" t="s">
        <v>90</v>
      </c>
      <c r="E34" s="26">
        <v>5</v>
      </c>
      <c r="F34" s="27" t="s">
        <v>27</v>
      </c>
      <c r="G34" s="27" t="s">
        <v>18</v>
      </c>
      <c r="H34" s="28">
        <v>0</v>
      </c>
    </row>
    <row r="35" spans="2:8" x14ac:dyDescent="0.2">
      <c r="D35" s="52" t="s">
        <v>99</v>
      </c>
    </row>
    <row r="37" spans="2:8" ht="30" x14ac:dyDescent="0.2">
      <c r="C37" s="1" t="s">
        <v>32</v>
      </c>
    </row>
    <row r="38" spans="2:8" ht="15.75" thickBot="1" x14ac:dyDescent="0.25">
      <c r="C38" s="1"/>
    </row>
    <row r="39" spans="2:8" ht="33.75" x14ac:dyDescent="0.2">
      <c r="B39" s="9" t="s">
        <v>37</v>
      </c>
      <c r="C39" s="10" t="s">
        <v>4</v>
      </c>
      <c r="D39" s="10" t="s">
        <v>3</v>
      </c>
      <c r="E39" s="10" t="s">
        <v>5</v>
      </c>
      <c r="F39" s="11" t="s">
        <v>9</v>
      </c>
      <c r="G39" s="7" t="s">
        <v>7</v>
      </c>
    </row>
    <row r="40" spans="2:8" x14ac:dyDescent="0.2">
      <c r="B40" s="36" t="s">
        <v>33</v>
      </c>
      <c r="C40" s="29"/>
      <c r="D40" s="29"/>
      <c r="E40" s="29"/>
      <c r="F40" s="29"/>
      <c r="G40" s="37"/>
    </row>
    <row r="41" spans="2:8" x14ac:dyDescent="0.2">
      <c r="B41" s="36" t="s">
        <v>34</v>
      </c>
      <c r="C41" s="29"/>
      <c r="D41" s="29"/>
      <c r="E41" s="29"/>
      <c r="F41" s="29"/>
      <c r="G41" s="37"/>
    </row>
    <row r="42" spans="2:8" x14ac:dyDescent="0.2">
      <c r="B42" s="36" t="s">
        <v>35</v>
      </c>
      <c r="C42" s="29"/>
      <c r="D42" s="29"/>
      <c r="E42" s="29"/>
      <c r="F42" s="29"/>
      <c r="G42" s="37"/>
    </row>
    <row r="43" spans="2:8" ht="15.75" thickBot="1" x14ac:dyDescent="0.25">
      <c r="B43" s="38" t="s">
        <v>36</v>
      </c>
      <c r="C43" s="39"/>
      <c r="D43" s="39"/>
      <c r="E43" s="39"/>
      <c r="F43" s="39"/>
      <c r="G43" s="40"/>
      <c r="H43" s="2" t="s">
        <v>73</v>
      </c>
    </row>
    <row r="44" spans="2:8" x14ac:dyDescent="0.2">
      <c r="H44" s="2">
        <f>SUM(H9:H34)</f>
        <v>0</v>
      </c>
    </row>
    <row r="45" spans="2:8" x14ac:dyDescent="0.2">
      <c r="E45" t="s">
        <v>28</v>
      </c>
      <c r="H45" s="2" t="str">
        <f>IF(H44&lt;26,"nem teljesítve","teljesítve")</f>
        <v>nem teljesítve</v>
      </c>
    </row>
    <row r="47" spans="2:8" x14ac:dyDescent="0.2">
      <c r="F47" t="s">
        <v>29</v>
      </c>
      <c r="G47">
        <f>E9*H9+E10*H10+E11*H11+E12*H12+E13*H13+E14*H14+E15*H15+E16*H16+E17*H17+E18*H18</f>
        <v>0</v>
      </c>
    </row>
    <row r="48" spans="2:8" x14ac:dyDescent="0.2">
      <c r="F48" t="s">
        <v>30</v>
      </c>
      <c r="G48">
        <f>E19*H19+E20*H20+E21*H21+E22*H22+E23*H23+E24*H24+E25*H25+E26*H26</f>
        <v>0</v>
      </c>
    </row>
    <row r="49" spans="6:8" x14ac:dyDescent="0.2">
      <c r="F49" t="s">
        <v>91</v>
      </c>
      <c r="G49">
        <f>E27*H27+E28*H28+E29*H29+E30*H30</f>
        <v>0</v>
      </c>
    </row>
    <row r="50" spans="6:8" x14ac:dyDescent="0.2">
      <c r="F50" t="s">
        <v>93</v>
      </c>
      <c r="G50">
        <f>+E31*H31+E32*H32+E33*H33+E34*H34</f>
        <v>0</v>
      </c>
    </row>
    <row r="51" spans="6:8" x14ac:dyDescent="0.2">
      <c r="F51" t="s">
        <v>31</v>
      </c>
      <c r="G51">
        <f>SUM(G47:G50)</f>
        <v>0</v>
      </c>
      <c r="H51" s="2" t="str">
        <f>IF(G51&lt;120,"nem teljesítve","teljesítve")</f>
        <v>nem teljesítve</v>
      </c>
    </row>
    <row r="54" spans="6:8" x14ac:dyDescent="0.2">
      <c r="H54" s="8" t="s">
        <v>52</v>
      </c>
    </row>
    <row r="55" spans="6:8" x14ac:dyDescent="0.2">
      <c r="H55" s="8" t="s">
        <v>53</v>
      </c>
    </row>
    <row r="56" spans="6:8" x14ac:dyDescent="0.2">
      <c r="H56" s="8" t="s">
        <v>54</v>
      </c>
    </row>
    <row r="57" spans="6:8" x14ac:dyDescent="0.2">
      <c r="H57" s="8" t="s">
        <v>55</v>
      </c>
    </row>
  </sheetData>
  <conditionalFormatting sqref="I44">
    <cfRule type="cellIs" dxfId="2" priority="5" operator="equal">
      <formula>"teljesítve"</formula>
    </cfRule>
  </conditionalFormatting>
  <conditionalFormatting sqref="H51">
    <cfRule type="cellIs" dxfId="1" priority="4" operator="equal">
      <formula>"teljesítve"</formula>
    </cfRule>
  </conditionalFormatting>
  <conditionalFormatting sqref="H45">
    <cfRule type="cellIs" dxfId="0" priority="1" operator="equal">
      <formula>"teljesítve"</formula>
    </cfRule>
  </conditionalFormatting>
  <dataValidations count="1">
    <dataValidation type="whole" allowBlank="1" showInputMessage="1" showErrorMessage="1" error="Hibás érték!" prompt="Ide 0 vagy 1 írható!" sqref="H9:H34">
      <formula1>0</formula1>
      <formula2>1</formula2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6</xdr:col>
                    <xdr:colOff>1038225</xdr:colOff>
                    <xdr:row>3</xdr:row>
                    <xdr:rowOff>19050</xdr:rowOff>
                  </from>
                  <to>
                    <xdr:col>7</xdr:col>
                    <xdr:colOff>1581150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6</xdr:col>
                    <xdr:colOff>1038225</xdr:colOff>
                    <xdr:row>4</xdr:row>
                    <xdr:rowOff>57150</xdr:rowOff>
                  </from>
                  <to>
                    <xdr:col>8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mpt11</dc:creator>
  <cp:lastModifiedBy>mpt11</cp:lastModifiedBy>
  <cp:lastPrinted>2022-01-13T08:44:23Z</cp:lastPrinted>
  <dcterms:created xsi:type="dcterms:W3CDTF">2022-01-12T08:03:31Z</dcterms:created>
  <dcterms:modified xsi:type="dcterms:W3CDTF">2022-03-08T10:08:29Z</dcterms:modified>
</cp:coreProperties>
</file>