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233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G78" i="1" s="1"/>
  <c r="H78" i="1" s="1"/>
  <c r="G76" i="1"/>
  <c r="G75" i="1"/>
  <c r="G74" i="1"/>
  <c r="G73" i="1"/>
  <c r="G72" i="1"/>
  <c r="G71" i="1"/>
  <c r="H68" i="1"/>
  <c r="H69" i="1" s="1"/>
</calcChain>
</file>

<file path=xl/sharedStrings.xml><?xml version="1.0" encoding="utf-8"?>
<sst xmlns="http://schemas.openxmlformats.org/spreadsheetml/2006/main" count="242" uniqueCount="139">
  <si>
    <t>Kreditösszesítő lap</t>
  </si>
  <si>
    <t>Név:</t>
  </si>
  <si>
    <t>Neptun-kód:</t>
  </si>
  <si>
    <t>Tantárgy</t>
  </si>
  <si>
    <t>Neptun-kód</t>
  </si>
  <si>
    <t>Kredit</t>
  </si>
  <si>
    <t>Követelmény</t>
  </si>
  <si>
    <t>vizsga</t>
  </si>
  <si>
    <t>Óraszám
(ea+gyak+labor)</t>
  </si>
  <si>
    <t>félévközi jegy</t>
  </si>
  <si>
    <t>Teljesített kreditek:</t>
  </si>
  <si>
    <t>1. félév:</t>
  </si>
  <si>
    <t>2. félév:</t>
  </si>
  <si>
    <t>Összesen:</t>
  </si>
  <si>
    <t>Egyéb felvett és teljesített tárgyak:</t>
  </si>
  <si>
    <t>1.</t>
  </si>
  <si>
    <t>2.</t>
  </si>
  <si>
    <t>3.</t>
  </si>
  <si>
    <t>4.</t>
  </si>
  <si>
    <t>Sorszám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</si>
  <si>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</si>
  <si>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</si>
  <si>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</si>
  <si>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</si>
  <si>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</si>
  <si>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</si>
  <si>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</si>
  <si>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</si>
  <si>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</si>
  <si>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</si>
  <si>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</si>
  <si>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</si>
  <si>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</si>
  <si>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</si>
  <si>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Figyelem!</t>
  </si>
  <si>
    <t>Amennyiben nem jelenik meg</t>
  </si>
  <si>
    <t>a két zöld szín, a szükséges</t>
  </si>
  <si>
    <t>kreditek nincsenek teljesítve!</t>
  </si>
  <si>
    <t>Teljesítés (igen=1, nem=0)</t>
  </si>
  <si>
    <t>mérnöktanár</t>
  </si>
  <si>
    <t>közgazdásztanár</t>
  </si>
  <si>
    <t>Tantárgyak száma:</t>
  </si>
  <si>
    <t>19.</t>
  </si>
  <si>
    <t>3. félév:</t>
  </si>
  <si>
    <t>4. félév:</t>
  </si>
  <si>
    <t>20.</t>
  </si>
  <si>
    <t>21.</t>
  </si>
  <si>
    <t>22.</t>
  </si>
  <si>
    <t>23.</t>
  </si>
  <si>
    <t>24.</t>
  </si>
  <si>
    <t>25.</t>
  </si>
  <si>
    <t>26.</t>
  </si>
  <si>
    <t>Rendszerelmélet</t>
  </si>
  <si>
    <t>27.</t>
  </si>
  <si>
    <t>28.</t>
  </si>
  <si>
    <t>29.</t>
  </si>
  <si>
    <t>30.</t>
  </si>
  <si>
    <t>31.</t>
  </si>
  <si>
    <t>32.</t>
  </si>
  <si>
    <t>szakoktatók számára</t>
  </si>
  <si>
    <t>Pszichológia</t>
  </si>
  <si>
    <t>0+16+0</t>
  </si>
  <si>
    <t>Informatika a pedagógiában</t>
  </si>
  <si>
    <t>6+6+0</t>
  </si>
  <si>
    <t>10+10+0</t>
  </si>
  <si>
    <t>0+8+0</t>
  </si>
  <si>
    <t>Portfólió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</si>
  <si>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</si>
  <si>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</si>
  <si>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</si>
  <si>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</si>
  <si>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</si>
  <si>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</si>
  <si>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</si>
  <si>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</si>
  <si>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</si>
  <si>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</si>
  <si>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</si>
  <si>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</si>
  <si>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5. félév:</t>
  </si>
  <si>
    <t>6. félév:</t>
  </si>
  <si>
    <t>Matematika A0</t>
  </si>
  <si>
    <t>Fizika</t>
  </si>
  <si>
    <t>Anyagismeret</t>
  </si>
  <si>
    <t>Vállalkozási alapismeretek</t>
  </si>
  <si>
    <t>Műszaki fejlődés és szakképzés</t>
  </si>
  <si>
    <t>Mérnöki módszerek a pedagógiában</t>
  </si>
  <si>
    <t>Matematika A1</t>
  </si>
  <si>
    <t>Szakrajz és ábrázolástechnika</t>
  </si>
  <si>
    <t>Technika- és szakmatörténet</t>
  </si>
  <si>
    <t>Pedagógiai pszichológia</t>
  </si>
  <si>
    <t>Neveléstan</t>
  </si>
  <si>
    <t>Oktatáselmélet 1.</t>
  </si>
  <si>
    <t>Pedagógiai projekt</t>
  </si>
  <si>
    <t>Matematika A2</t>
  </si>
  <si>
    <t>Kommunikáció</t>
  </si>
  <si>
    <t>Mérnöki alapismeretek</t>
  </si>
  <si>
    <t>Oktatáselmélet 2.</t>
  </si>
  <si>
    <t>Pedagógiai gyakorlat 1.</t>
  </si>
  <si>
    <t>Szociológia</t>
  </si>
  <si>
    <t>Szakmai nyelvművelés</t>
  </si>
  <si>
    <t>Minőségmenedzsment</t>
  </si>
  <si>
    <t>Szakmai differenciálás 1.</t>
  </si>
  <si>
    <t>Alkalmazott didaktika</t>
  </si>
  <si>
    <t>Digitális pedagógia</t>
  </si>
  <si>
    <t>Prezentáció</t>
  </si>
  <si>
    <t>A környezeti nevelés szakmai alapjai</t>
  </si>
  <si>
    <t>Munkavédelem és ergonómia</t>
  </si>
  <si>
    <t>SNI tanulók a szakképzésben</t>
  </si>
  <si>
    <t>Szakmai differenciálás 2.</t>
  </si>
  <si>
    <t>Pedagógiai gyakorlat 2.</t>
  </si>
  <si>
    <t>Felnőttképzés</t>
  </si>
  <si>
    <t>Oktatásmódszertan 1.</t>
  </si>
  <si>
    <t>Tanulás és életpálya</t>
  </si>
  <si>
    <t>Szakmai differenciálás 3.</t>
  </si>
  <si>
    <t>Szakmai differenciálás 4.</t>
  </si>
  <si>
    <t>Szakmai differenciálás 5.</t>
  </si>
  <si>
    <t>Oktatásmódszertan 2.</t>
  </si>
  <si>
    <t xml:space="preserve">Szakmai gyakorlat </t>
  </si>
  <si>
    <t>Kísérő szeminárium</t>
  </si>
  <si>
    <t>Oktatás és technológia</t>
  </si>
  <si>
    <t>Szakdolgozat</t>
  </si>
  <si>
    <t>Tanítási gyakorlat 1.</t>
  </si>
  <si>
    <t>Tanulásmódszertan</t>
  </si>
  <si>
    <t>NAT és OKJ szakmacsoportos
alapismeretek</t>
  </si>
  <si>
    <t>45.</t>
  </si>
  <si>
    <t>46.</t>
  </si>
  <si>
    <t>47.</t>
  </si>
  <si>
    <t>48.</t>
  </si>
  <si>
    <t>49.</t>
  </si>
  <si>
    <t>50.</t>
  </si>
  <si>
    <t>51.</t>
  </si>
  <si>
    <t>8+8+0</t>
  </si>
  <si>
    <t>4+4+0</t>
  </si>
  <si>
    <t>10+6+0</t>
  </si>
  <si>
    <t>0+4+0</t>
  </si>
  <si>
    <t>12+12+0</t>
  </si>
  <si>
    <t>aláírás</t>
  </si>
  <si>
    <t>7. félév: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</si>
</sst>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Ubuntu"/>
      <family val="2"/>
      <charset val="238"/>
    </font>
    <font>
      <sz val="12"/>
      <color theme="0"/>
      <name val="Ubuntu"/>
      <family val="2"/>
      <charset val="238"/>
    </font>
    <font>
      <sz val="20"/>
      <color theme="1"/>
      <name val="Ubuntu"/>
      <family val="2"/>
      <charset val="238"/>
    </font>
    <font>
      <sz val="9"/>
      <color theme="1"/>
      <name val="Ubuntu"/>
      <family val="2"/>
      <charset val="238"/>
    </font>
    <font>
      <sz val="12"/>
      <name val="Ubuntu"/>
      <family val="2"/>
      <charset val="238"/>
    </font>
    <font>
      <sz val="12"/>
      <name val="Arial CE"/>
      <family val="2"/>
      <charset val="238"/>
    </font>
    <font>
      <sz val="9"/>
      <name val="Arial CE"/>
      <family val="2"/>
      <charset val="238"/>
    </font>
    <font>
      <sz val="9"/>
      <name val="Ubuntu"/>
      <family val="2"/>
      <charset val="238"/>
    </font>
    <font>
      <sz val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Fill="1"/>
    <xf numFmtId="0" fontId="2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3" borderId="6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2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2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/>
    </xf>
    <xf numFmtId="0" fontId="3" fillId="0" borderId="19" xfId="0" applyFont="1" applyBorder="1" applyAlignment="1">
      <alignment horizontal="center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4" fillId="0" borderId="0" xfId="0" applyFont="1"/>
    <xf numFmtId="0" fontId="3" fillId="2" borderId="15" xfId="0" applyFont="1" applyFill="1" applyBorder="1" applyAlignment="1">
      <alignment horizontal="center" vertical="center"/>
    </xf>
    <xf numFmtId="0" fontId="3" fillId="0" borderId="0" xfId="0" applyFont="1"/>
    <xf numFmtId="0" fontId="3" fillId="3" borderId="1" xfId="0" applyFont="1" applyFill="1" applyBorder="1"/>
    <xf numFmtId="0" fontId="6" fillId="0" borderId="1" xfId="0" applyFont="1" applyBorder="1"/>
    <xf numFmtId="0" fontId="6" fillId="0" borderId="1" xfId="0" applyFont="1" applyFill="1" applyBorder="1"/>
    <xf numFmtId="0" fontId="6" fillId="0" borderId="21" xfId="0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7" fillId="0" borderId="22" xfId="0" applyFont="1" applyFill="1" applyBorder="1" applyAlignment="1">
      <alignment horizontal="left"/>
    </xf>
    <xf numFmtId="0" fontId="7" fillId="0" borderId="1" xfId="0" applyFont="1" applyBorder="1"/>
    <xf numFmtId="0" fontId="7" fillId="0" borderId="1" xfId="0" applyFont="1" applyFill="1" applyBorder="1"/>
    <xf numFmtId="0" fontId="7" fillId="0" borderId="23" xfId="0" applyFont="1" applyBorder="1"/>
    <xf numFmtId="0" fontId="7" fillId="0" borderId="21" xfId="0" applyFont="1" applyFill="1" applyBorder="1"/>
    <xf numFmtId="0" fontId="3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7" fillId="0" borderId="24" xfId="0" applyFont="1" applyBorder="1"/>
    <xf numFmtId="0" fontId="7" fillId="0" borderId="23" xfId="0" applyFont="1" applyFill="1" applyBorder="1"/>
    <xf numFmtId="0" fontId="7" fillId="0" borderId="21" xfId="0" applyFont="1" applyBorder="1"/>
    <xf numFmtId="0" fontId="7" fillId="0" borderId="12" xfId="0" applyFont="1" applyBorder="1"/>
    <xf numFmtId="0" fontId="7" fillId="0" borderId="1" xfId="0" applyFont="1" applyFill="1" applyBorder="1" applyAlignment="1">
      <alignment horizontal="left"/>
    </xf>
    <xf numFmtId="0" fontId="3" fillId="0" borderId="25" xfId="0" applyFont="1" applyBorder="1" applyAlignment="1">
      <alignment horizontal="center" wrapText="1"/>
    </xf>
    <xf numFmtId="0" fontId="7" fillId="0" borderId="24" xfId="0" applyFont="1" applyFill="1" applyBorder="1"/>
    <xf numFmtId="0" fontId="7" fillId="0" borderId="0" xfId="0" applyFont="1" applyFill="1" applyBorder="1"/>
    <xf numFmtId="0" fontId="3" fillId="0" borderId="24" xfId="0" applyFont="1" applyBorder="1"/>
    <xf numFmtId="0" fontId="3" fillId="3" borderId="26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1" xfId="0" applyFont="1" applyBorder="1"/>
    <xf numFmtId="0" fontId="3" fillId="3" borderId="27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 wrapText="1"/>
    </xf>
    <xf numFmtId="0" fontId="3" fillId="0" borderId="8" xfId="0" applyFont="1" applyBorder="1"/>
    <xf numFmtId="0" fontId="7" fillId="0" borderId="8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">
    <cellStyle name="Normá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L84"/>
  <sheetViews>
    <sheetView tabSelected="1" zoomScaleNormal="100" workbookViewId="0">
      <selection activeCell="L8" sqref="L8"/>
    </sheetView>
  </sheetViews>
  <sheetFormatPr defaultRowHeight="15" x14ac:dyDescent="0.2"/>
  <cols>
    <col min="1" max="1" width="2.21875" style="33" customWidth="1"/>
    <col min="2" max="2" width="8.88671875" style="33"/>
    <col min="3" max="3" width="19.5546875" style="33" customWidth="1"/>
    <col min="4" max="4" width="23.33203125" style="33" customWidth="1"/>
    <col min="5" max="5" width="8.88671875" style="33"/>
    <col min="6" max="6" width="8.88671875" style="39"/>
    <col min="7" max="7" width="12.21875" style="33" customWidth="1"/>
    <col min="8" max="8" width="18.5546875" style="33" customWidth="1"/>
    <col min="10" max="10" width="11.77734375" customWidth="1"/>
    <col min="11" max="11" width="14.109375" customWidth="1"/>
    <col min="12" max="12" width="29.88671875" customWidth="1"/>
  </cols>
  <sheetData>
    <row r="1" spans="2:12" x14ac:dyDescent="0.2">
      <c r="L1" s="31"/>
    </row>
    <row r="2" spans="2:12" ht="24.75" x14ac:dyDescent="0.3">
      <c r="B2" s="2" t="s">
        <v>0</v>
      </c>
      <c r="C2" s="2"/>
      <c r="G2" s="33" t="s">
        <v>1</v>
      </c>
      <c r="H2" s="34"/>
      <c r="L2" s="31"/>
    </row>
    <row r="3" spans="2:12" ht="24.75" x14ac:dyDescent="0.3">
      <c r="B3" s="2" t="s">
        <v>59</v>
      </c>
      <c r="C3" s="2"/>
      <c r="G3" s="33" t="s">
        <v>2</v>
      </c>
      <c r="H3" s="34"/>
      <c r="L3" s="31"/>
    </row>
    <row r="4" spans="2:12" x14ac:dyDescent="0.2">
      <c r="K4" s="1" t="s">
        <v>39</v>
      </c>
      <c r="L4" s="31"/>
    </row>
    <row r="5" spans="2:12" x14ac:dyDescent="0.2">
      <c r="K5" s="1" t="s">
        <v>40</v>
      </c>
      <c r="L5" s="31"/>
    </row>
    <row r="6" spans="2:12" x14ac:dyDescent="0.2">
      <c r="L6" s="31"/>
    </row>
    <row r="7" spans="2:12" ht="15.75" thickBot="1" x14ac:dyDescent="0.25">
      <c r="L7" s="31"/>
    </row>
    <row r="8" spans="2:12" ht="34.5" thickBot="1" x14ac:dyDescent="0.25">
      <c r="B8" s="32" t="s">
        <v>19</v>
      </c>
      <c r="C8" s="24" t="s">
        <v>4</v>
      </c>
      <c r="D8" s="24" t="s">
        <v>3</v>
      </c>
      <c r="E8" s="24" t="s">
        <v>5</v>
      </c>
      <c r="F8" s="25" t="s">
        <v>8</v>
      </c>
      <c r="G8" s="24" t="s">
        <v>6</v>
      </c>
      <c r="H8" s="26" t="s">
        <v>38</v>
      </c>
      <c r="L8" s="31"/>
    </row>
    <row r="9" spans="2:12" x14ac:dyDescent="0.2">
      <c r="B9" s="13" t="s">
        <v>15</v>
      </c>
      <c r="C9" s="15"/>
      <c r="D9" s="35" t="s">
        <v>81</v>
      </c>
      <c r="E9" s="66">
        <v>6</v>
      </c>
      <c r="F9" s="16" t="s">
        <v>132</v>
      </c>
      <c r="G9" s="16" t="s">
        <v>9</v>
      </c>
      <c r="H9" s="18">
        <v>1</v>
      </c>
      <c r="L9" s="31"/>
    </row>
    <row r="10" spans="2:12" x14ac:dyDescent="0.2">
      <c r="B10" s="7" t="s">
        <v>16</v>
      </c>
      <c r="C10" s="9"/>
      <c r="D10" s="35" t="s">
        <v>82</v>
      </c>
      <c r="E10" s="66">
        <v>7</v>
      </c>
      <c r="F10" s="9" t="s">
        <v>64</v>
      </c>
      <c r="G10" s="9" t="s">
        <v>7</v>
      </c>
      <c r="H10" s="11">
        <v>1</v>
      </c>
      <c r="L10" s="31"/>
    </row>
    <row r="11" spans="2:12" x14ac:dyDescent="0.2">
      <c r="B11" s="7" t="s">
        <v>17</v>
      </c>
      <c r="C11" s="9"/>
      <c r="D11" s="35" t="s">
        <v>83</v>
      </c>
      <c r="E11" s="66">
        <v>3</v>
      </c>
      <c r="F11" s="9" t="s">
        <v>133</v>
      </c>
      <c r="G11" s="9" t="s">
        <v>9</v>
      </c>
      <c r="H11" s="11">
        <v>1</v>
      </c>
      <c r="L11" s="31"/>
    </row>
    <row r="12" spans="2:12" x14ac:dyDescent="0.2">
      <c r="B12" s="7" t="s">
        <v>18</v>
      </c>
      <c r="C12" s="9"/>
      <c r="D12" s="35" t="s">
        <v>62</v>
      </c>
      <c r="E12" s="66">
        <v>2</v>
      </c>
      <c r="F12" s="9" t="s">
        <v>133</v>
      </c>
      <c r="G12" s="9" t="s">
        <v>9</v>
      </c>
      <c r="H12" s="11">
        <v>1</v>
      </c>
      <c r="L12" s="31"/>
    </row>
    <row r="13" spans="2:12" x14ac:dyDescent="0.2">
      <c r="B13" s="7" t="s">
        <v>20</v>
      </c>
      <c r="C13" s="9"/>
      <c r="D13" s="35" t="s">
        <v>84</v>
      </c>
      <c r="E13" s="66">
        <v>3</v>
      </c>
      <c r="F13" s="9" t="s">
        <v>133</v>
      </c>
      <c r="G13" s="9" t="s">
        <v>9</v>
      </c>
      <c r="H13" s="11">
        <v>1</v>
      </c>
      <c r="L13" s="31"/>
    </row>
    <row r="14" spans="2:12" x14ac:dyDescent="0.2">
      <c r="B14" s="7" t="s">
        <v>21</v>
      </c>
      <c r="C14" s="9"/>
      <c r="D14" s="36" t="s">
        <v>60</v>
      </c>
      <c r="E14" s="66">
        <v>3</v>
      </c>
      <c r="F14" s="9" t="s">
        <v>133</v>
      </c>
      <c r="G14" s="9" t="s">
        <v>7</v>
      </c>
      <c r="H14" s="11">
        <v>1</v>
      </c>
      <c r="L14" s="31"/>
    </row>
    <row r="15" spans="2:12" x14ac:dyDescent="0.2">
      <c r="B15" s="7" t="s">
        <v>22</v>
      </c>
      <c r="C15" s="8"/>
      <c r="D15" s="36" t="s">
        <v>85</v>
      </c>
      <c r="E15" s="67">
        <v>4</v>
      </c>
      <c r="F15" s="9" t="s">
        <v>63</v>
      </c>
      <c r="G15" s="9" t="s">
        <v>9</v>
      </c>
      <c r="H15" s="11">
        <v>1</v>
      </c>
      <c r="L15" s="31"/>
    </row>
    <row r="16" spans="2:12" ht="15.75" thickBot="1" x14ac:dyDescent="0.25">
      <c r="B16" s="12" t="s">
        <v>23</v>
      </c>
      <c r="C16" s="29"/>
      <c r="D16" s="37" t="s">
        <v>86</v>
      </c>
      <c r="E16" s="68">
        <v>4</v>
      </c>
      <c r="F16" s="58" t="s">
        <v>63</v>
      </c>
      <c r="G16" s="58" t="s">
        <v>9</v>
      </c>
      <c r="H16" s="60">
        <v>1</v>
      </c>
      <c r="L16" s="31"/>
    </row>
    <row r="17" spans="2:12" ht="15.75" thickTop="1" x14ac:dyDescent="0.2">
      <c r="B17" s="13" t="s">
        <v>24</v>
      </c>
      <c r="C17" s="45"/>
      <c r="D17" s="40" t="s">
        <v>87</v>
      </c>
      <c r="E17" s="69">
        <v>6</v>
      </c>
      <c r="F17" s="45" t="s">
        <v>134</v>
      </c>
      <c r="G17" s="45" t="s">
        <v>9</v>
      </c>
      <c r="H17" s="57">
        <v>1</v>
      </c>
      <c r="L17" s="31"/>
    </row>
    <row r="18" spans="2:12" x14ac:dyDescent="0.2">
      <c r="B18" s="13" t="s">
        <v>25</v>
      </c>
      <c r="C18" s="8"/>
      <c r="D18" s="41" t="s">
        <v>88</v>
      </c>
      <c r="E18" s="66">
        <v>7</v>
      </c>
      <c r="F18" s="9" t="s">
        <v>64</v>
      </c>
      <c r="G18" s="9" t="s">
        <v>7</v>
      </c>
      <c r="H18" s="11">
        <v>1</v>
      </c>
      <c r="L18" s="31"/>
    </row>
    <row r="19" spans="2:12" x14ac:dyDescent="0.2">
      <c r="B19" s="13" t="s">
        <v>26</v>
      </c>
      <c r="C19" s="8"/>
      <c r="D19" s="42" t="s">
        <v>89</v>
      </c>
      <c r="E19" s="70">
        <v>3</v>
      </c>
      <c r="F19" s="9" t="s">
        <v>133</v>
      </c>
      <c r="G19" s="9" t="s">
        <v>9</v>
      </c>
      <c r="H19" s="11">
        <v>1</v>
      </c>
      <c r="L19" s="31"/>
    </row>
    <row r="20" spans="2:12" x14ac:dyDescent="0.2">
      <c r="B20" s="13" t="s">
        <v>27</v>
      </c>
      <c r="C20" s="8"/>
      <c r="D20" s="43" t="s">
        <v>90</v>
      </c>
      <c r="E20" s="66">
        <v>4</v>
      </c>
      <c r="F20" s="9" t="s">
        <v>63</v>
      </c>
      <c r="G20" s="9" t="s">
        <v>9</v>
      </c>
      <c r="H20" s="11">
        <v>1</v>
      </c>
      <c r="L20" s="31"/>
    </row>
    <row r="21" spans="2:12" x14ac:dyDescent="0.2">
      <c r="B21" s="7" t="s">
        <v>28</v>
      </c>
      <c r="C21" s="8"/>
      <c r="D21" s="43" t="s">
        <v>91</v>
      </c>
      <c r="E21" s="71">
        <v>5</v>
      </c>
      <c r="F21" s="9" t="s">
        <v>132</v>
      </c>
      <c r="G21" s="9" t="s">
        <v>7</v>
      </c>
      <c r="H21" s="11">
        <v>1</v>
      </c>
      <c r="L21" s="31"/>
    </row>
    <row r="22" spans="2:12" x14ac:dyDescent="0.2">
      <c r="B22" s="7" t="s">
        <v>29</v>
      </c>
      <c r="C22" s="8"/>
      <c r="D22" s="41" t="s">
        <v>92</v>
      </c>
      <c r="E22" s="66">
        <v>5</v>
      </c>
      <c r="F22" s="9" t="s">
        <v>132</v>
      </c>
      <c r="G22" s="9" t="s">
        <v>9</v>
      </c>
      <c r="H22" s="11">
        <v>1</v>
      </c>
      <c r="L22" s="31"/>
    </row>
    <row r="23" spans="2:12" ht="15.75" thickBot="1" x14ac:dyDescent="0.25">
      <c r="B23" s="12" t="s">
        <v>30</v>
      </c>
      <c r="C23" s="47"/>
      <c r="D23" s="44" t="s">
        <v>93</v>
      </c>
      <c r="E23" s="68">
        <v>4</v>
      </c>
      <c r="F23" s="58" t="s">
        <v>63</v>
      </c>
      <c r="G23" s="58" t="s">
        <v>9</v>
      </c>
      <c r="H23" s="60">
        <v>1</v>
      </c>
      <c r="L23" s="31"/>
    </row>
    <row r="24" spans="2:12" ht="15.75" thickTop="1" x14ac:dyDescent="0.2">
      <c r="B24" s="13" t="s">
        <v>31</v>
      </c>
      <c r="C24" s="46"/>
      <c r="D24" s="48" t="s">
        <v>94</v>
      </c>
      <c r="E24" s="69">
        <v>6</v>
      </c>
      <c r="F24" s="45" t="s">
        <v>134</v>
      </c>
      <c r="G24" s="45" t="s">
        <v>7</v>
      </c>
      <c r="H24" s="57">
        <v>1</v>
      </c>
      <c r="L24" s="31"/>
    </row>
    <row r="25" spans="2:12" x14ac:dyDescent="0.2">
      <c r="B25" s="13" t="s">
        <v>32</v>
      </c>
      <c r="C25" s="8"/>
      <c r="D25" s="49" t="s">
        <v>95</v>
      </c>
      <c r="E25" s="70">
        <v>3</v>
      </c>
      <c r="F25" s="9" t="s">
        <v>133</v>
      </c>
      <c r="G25" s="9" t="s">
        <v>9</v>
      </c>
      <c r="H25" s="11">
        <v>1</v>
      </c>
      <c r="L25" s="31"/>
    </row>
    <row r="26" spans="2:12" ht="23.25" x14ac:dyDescent="0.2">
      <c r="B26" s="13" t="s">
        <v>33</v>
      </c>
      <c r="C26" s="8"/>
      <c r="D26" s="61" t="s">
        <v>124</v>
      </c>
      <c r="E26" s="72">
        <v>5</v>
      </c>
      <c r="F26" s="9" t="s">
        <v>132</v>
      </c>
      <c r="G26" s="9" t="s">
        <v>9</v>
      </c>
      <c r="H26" s="11">
        <v>1</v>
      </c>
      <c r="L26" s="31"/>
    </row>
    <row r="27" spans="2:12" x14ac:dyDescent="0.2">
      <c r="B27" s="13" t="s">
        <v>42</v>
      </c>
      <c r="C27" s="8"/>
      <c r="D27" s="42" t="s">
        <v>96</v>
      </c>
      <c r="E27" s="72">
        <v>6</v>
      </c>
      <c r="F27" s="9" t="s">
        <v>132</v>
      </c>
      <c r="G27" s="9" t="s">
        <v>9</v>
      </c>
      <c r="H27" s="11">
        <v>1</v>
      </c>
      <c r="L27" s="31"/>
    </row>
    <row r="28" spans="2:12" x14ac:dyDescent="0.2">
      <c r="B28" s="13" t="s">
        <v>45</v>
      </c>
      <c r="C28" s="8"/>
      <c r="D28" s="49" t="s">
        <v>97</v>
      </c>
      <c r="E28" s="73">
        <v>5</v>
      </c>
      <c r="F28" s="9" t="s">
        <v>132</v>
      </c>
      <c r="G28" s="9" t="s">
        <v>7</v>
      </c>
      <c r="H28" s="11">
        <v>1</v>
      </c>
      <c r="L28" s="31"/>
    </row>
    <row r="29" spans="2:12" ht="15.75" thickBot="1" x14ac:dyDescent="0.25">
      <c r="B29" s="12" t="s">
        <v>46</v>
      </c>
      <c r="C29" s="47"/>
      <c r="D29" s="50" t="s">
        <v>98</v>
      </c>
      <c r="E29" s="74">
        <v>3</v>
      </c>
      <c r="F29" s="58" t="s">
        <v>65</v>
      </c>
      <c r="G29" s="58" t="s">
        <v>9</v>
      </c>
      <c r="H29" s="60">
        <v>1</v>
      </c>
      <c r="L29" s="31"/>
    </row>
    <row r="30" spans="2:12" ht="15.75" thickTop="1" x14ac:dyDescent="0.2">
      <c r="B30" s="13" t="s">
        <v>47</v>
      </c>
      <c r="C30" s="53"/>
      <c r="D30" s="51" t="s">
        <v>99</v>
      </c>
      <c r="E30" s="75">
        <v>3</v>
      </c>
      <c r="F30" s="16" t="s">
        <v>133</v>
      </c>
      <c r="G30" s="16" t="s">
        <v>9</v>
      </c>
      <c r="H30" s="18">
        <v>1</v>
      </c>
      <c r="L30" s="31"/>
    </row>
    <row r="31" spans="2:12" x14ac:dyDescent="0.2">
      <c r="B31" s="13" t="s">
        <v>48</v>
      </c>
      <c r="C31" s="15"/>
      <c r="D31" s="42" t="s">
        <v>100</v>
      </c>
      <c r="E31" s="67">
        <v>3</v>
      </c>
      <c r="F31" s="9" t="s">
        <v>133</v>
      </c>
      <c r="G31" s="9" t="s">
        <v>9</v>
      </c>
      <c r="H31" s="11">
        <v>1</v>
      </c>
      <c r="L31" s="31"/>
    </row>
    <row r="32" spans="2:12" x14ac:dyDescent="0.2">
      <c r="B32" s="7" t="s">
        <v>49</v>
      </c>
      <c r="C32" s="8"/>
      <c r="D32" s="42" t="s">
        <v>101</v>
      </c>
      <c r="E32" s="67">
        <v>5</v>
      </c>
      <c r="F32" s="9" t="s">
        <v>132</v>
      </c>
      <c r="G32" s="9" t="s">
        <v>9</v>
      </c>
      <c r="H32" s="11">
        <v>1</v>
      </c>
      <c r="L32" s="31"/>
    </row>
    <row r="33" spans="2:12" x14ac:dyDescent="0.2">
      <c r="B33" s="7" t="s">
        <v>50</v>
      </c>
      <c r="C33" s="8"/>
      <c r="D33" s="41" t="s">
        <v>102</v>
      </c>
      <c r="E33" s="66">
        <v>5</v>
      </c>
      <c r="F33" s="9" t="s">
        <v>132</v>
      </c>
      <c r="G33" s="9" t="s">
        <v>9</v>
      </c>
      <c r="H33" s="11">
        <v>1</v>
      </c>
      <c r="L33" s="31"/>
    </row>
    <row r="34" spans="2:12" x14ac:dyDescent="0.2">
      <c r="B34" s="7" t="s">
        <v>51</v>
      </c>
      <c r="C34" s="8"/>
      <c r="D34" s="41" t="s">
        <v>103</v>
      </c>
      <c r="E34" s="66">
        <v>5</v>
      </c>
      <c r="F34" s="9" t="s">
        <v>132</v>
      </c>
      <c r="G34" s="9" t="s">
        <v>7</v>
      </c>
      <c r="H34" s="11">
        <v>1</v>
      </c>
      <c r="L34" s="31"/>
    </row>
    <row r="35" spans="2:12" x14ac:dyDescent="0.2">
      <c r="B35" s="7" t="s">
        <v>53</v>
      </c>
      <c r="C35" s="8"/>
      <c r="D35" s="52" t="s">
        <v>104</v>
      </c>
      <c r="E35" s="66">
        <v>3</v>
      </c>
      <c r="F35" s="9" t="s">
        <v>133</v>
      </c>
      <c r="G35" s="9" t="s">
        <v>7</v>
      </c>
      <c r="H35" s="11">
        <v>1</v>
      </c>
      <c r="L35" s="31"/>
    </row>
    <row r="36" spans="2:12" x14ac:dyDescent="0.2">
      <c r="B36" s="7" t="s">
        <v>54</v>
      </c>
      <c r="C36" s="8"/>
      <c r="D36" s="49" t="s">
        <v>52</v>
      </c>
      <c r="E36" s="76">
        <v>4</v>
      </c>
      <c r="F36" s="9" t="s">
        <v>63</v>
      </c>
      <c r="G36" s="9" t="s">
        <v>7</v>
      </c>
      <c r="H36" s="11">
        <v>1</v>
      </c>
      <c r="L36" s="31"/>
    </row>
    <row r="37" spans="2:12" ht="15.75" thickBot="1" x14ac:dyDescent="0.25">
      <c r="B37" s="27" t="s">
        <v>55</v>
      </c>
      <c r="C37" s="28"/>
      <c r="D37" s="44" t="s">
        <v>105</v>
      </c>
      <c r="E37" s="68">
        <v>2</v>
      </c>
      <c r="F37" s="29" t="s">
        <v>133</v>
      </c>
      <c r="G37" s="29" t="s">
        <v>9</v>
      </c>
      <c r="H37" s="30">
        <v>1</v>
      </c>
      <c r="L37" s="31"/>
    </row>
    <row r="38" spans="2:12" ht="15.75" thickTop="1" x14ac:dyDescent="0.2">
      <c r="B38" s="17" t="s">
        <v>56</v>
      </c>
      <c r="C38" s="15"/>
      <c r="D38" s="54" t="s">
        <v>106</v>
      </c>
      <c r="E38" s="77">
        <v>3</v>
      </c>
      <c r="F38" s="16" t="s">
        <v>133</v>
      </c>
      <c r="G38" s="16" t="s">
        <v>9</v>
      </c>
      <c r="H38" s="18">
        <v>1</v>
      </c>
      <c r="L38" s="31"/>
    </row>
    <row r="39" spans="2:12" x14ac:dyDescent="0.2">
      <c r="B39" s="7" t="s">
        <v>57</v>
      </c>
      <c r="C39" s="8"/>
      <c r="D39" s="52" t="s">
        <v>107</v>
      </c>
      <c r="E39" s="67">
        <v>5</v>
      </c>
      <c r="F39" s="9" t="s">
        <v>132</v>
      </c>
      <c r="G39" s="9" t="s">
        <v>9</v>
      </c>
      <c r="H39" s="11">
        <v>1</v>
      </c>
      <c r="L39" s="31"/>
    </row>
    <row r="40" spans="2:12" x14ac:dyDescent="0.2">
      <c r="B40" s="7" t="s">
        <v>58</v>
      </c>
      <c r="C40" s="8"/>
      <c r="D40" s="52" t="s">
        <v>108</v>
      </c>
      <c r="E40" s="67">
        <v>4</v>
      </c>
      <c r="F40" s="9" t="s">
        <v>63</v>
      </c>
      <c r="G40" s="9" t="s">
        <v>9</v>
      </c>
      <c r="H40" s="11">
        <v>1</v>
      </c>
      <c r="L40" s="31"/>
    </row>
    <row r="41" spans="2:12" x14ac:dyDescent="0.2">
      <c r="B41" s="7" t="s">
        <v>67</v>
      </c>
      <c r="C41" s="8"/>
      <c r="D41" s="49" t="s">
        <v>109</v>
      </c>
      <c r="E41" s="76">
        <v>5</v>
      </c>
      <c r="F41" s="9" t="s">
        <v>132</v>
      </c>
      <c r="G41" s="9" t="s">
        <v>9</v>
      </c>
      <c r="H41" s="11">
        <v>1</v>
      </c>
      <c r="L41" s="31"/>
    </row>
    <row r="42" spans="2:12" x14ac:dyDescent="0.2">
      <c r="B42" s="7" t="s">
        <v>68</v>
      </c>
      <c r="C42" s="8"/>
      <c r="D42" s="49" t="s">
        <v>110</v>
      </c>
      <c r="E42" s="76">
        <v>5</v>
      </c>
      <c r="F42" s="9" t="s">
        <v>61</v>
      </c>
      <c r="G42" s="9" t="s">
        <v>9</v>
      </c>
      <c r="H42" s="11">
        <v>1</v>
      </c>
      <c r="L42" s="31"/>
    </row>
    <row r="43" spans="2:12" x14ac:dyDescent="0.2">
      <c r="B43" s="7" t="s">
        <v>69</v>
      </c>
      <c r="C43" s="8"/>
      <c r="D43" s="42" t="s">
        <v>111</v>
      </c>
      <c r="E43" s="67">
        <v>2</v>
      </c>
      <c r="F43" s="9" t="s">
        <v>133</v>
      </c>
      <c r="G43" s="9" t="s">
        <v>9</v>
      </c>
      <c r="H43" s="11">
        <v>1</v>
      </c>
      <c r="L43" s="31"/>
    </row>
    <row r="44" spans="2:12" x14ac:dyDescent="0.2">
      <c r="B44" s="7" t="s">
        <v>70</v>
      </c>
      <c r="C44" s="8"/>
      <c r="D44" s="42" t="s">
        <v>112</v>
      </c>
      <c r="E44" s="67">
        <v>3</v>
      </c>
      <c r="F44" s="9" t="s">
        <v>133</v>
      </c>
      <c r="G44" s="9" t="s">
        <v>7</v>
      </c>
      <c r="H44" s="11">
        <v>1</v>
      </c>
      <c r="L44" s="31"/>
    </row>
    <row r="45" spans="2:12" ht="15.75" thickBot="1" x14ac:dyDescent="0.25">
      <c r="B45" s="12" t="s">
        <v>71</v>
      </c>
      <c r="C45" s="47"/>
      <c r="D45" s="44" t="s">
        <v>113</v>
      </c>
      <c r="E45" s="68">
        <v>4</v>
      </c>
      <c r="F45" s="58" t="s">
        <v>63</v>
      </c>
      <c r="G45" s="58" t="s">
        <v>9</v>
      </c>
      <c r="H45" s="60">
        <v>1</v>
      </c>
      <c r="L45" s="31"/>
    </row>
    <row r="46" spans="2:12" ht="15.75" thickTop="1" x14ac:dyDescent="0.2">
      <c r="B46" s="13" t="s">
        <v>72</v>
      </c>
      <c r="C46" s="46"/>
      <c r="D46" s="54" t="s">
        <v>114</v>
      </c>
      <c r="E46" s="77">
        <v>5</v>
      </c>
      <c r="F46" s="45" t="s">
        <v>132</v>
      </c>
      <c r="G46" s="45" t="s">
        <v>9</v>
      </c>
      <c r="H46" s="57">
        <v>1</v>
      </c>
      <c r="L46" s="31"/>
    </row>
    <row r="47" spans="2:12" x14ac:dyDescent="0.2">
      <c r="B47" s="7" t="s">
        <v>73</v>
      </c>
      <c r="C47" s="8"/>
      <c r="D47" s="42" t="s">
        <v>115</v>
      </c>
      <c r="E47" s="67">
        <v>5</v>
      </c>
      <c r="F47" s="9" t="s">
        <v>132</v>
      </c>
      <c r="G47" s="9" t="s">
        <v>9</v>
      </c>
      <c r="H47" s="11">
        <v>1</v>
      </c>
      <c r="L47" s="31"/>
    </row>
    <row r="48" spans="2:12" x14ac:dyDescent="0.2">
      <c r="B48" s="7" t="s">
        <v>74</v>
      </c>
      <c r="C48" s="8"/>
      <c r="D48" s="49" t="s">
        <v>116</v>
      </c>
      <c r="E48" s="76">
        <v>5</v>
      </c>
      <c r="F48" s="9" t="s">
        <v>132</v>
      </c>
      <c r="G48" s="9" t="s">
        <v>9</v>
      </c>
      <c r="H48" s="11">
        <v>1</v>
      </c>
      <c r="L48" s="31"/>
    </row>
    <row r="49" spans="2:12" x14ac:dyDescent="0.2">
      <c r="B49" s="7" t="s">
        <v>75</v>
      </c>
      <c r="C49" s="8"/>
      <c r="D49" s="42" t="s">
        <v>117</v>
      </c>
      <c r="E49" s="67">
        <v>3</v>
      </c>
      <c r="F49" s="9" t="s">
        <v>133</v>
      </c>
      <c r="G49" s="9" t="s">
        <v>7</v>
      </c>
      <c r="H49" s="11">
        <v>1</v>
      </c>
      <c r="L49" s="31"/>
    </row>
    <row r="50" spans="2:12" x14ac:dyDescent="0.2">
      <c r="B50" s="7" t="s">
        <v>76</v>
      </c>
      <c r="C50" s="8"/>
      <c r="D50" s="42" t="s">
        <v>118</v>
      </c>
      <c r="E50" s="67">
        <v>6</v>
      </c>
      <c r="F50" s="9" t="s">
        <v>61</v>
      </c>
      <c r="G50" s="9" t="s">
        <v>9</v>
      </c>
      <c r="H50" s="11">
        <v>1</v>
      </c>
      <c r="L50" s="31"/>
    </row>
    <row r="51" spans="2:12" x14ac:dyDescent="0.2">
      <c r="B51" s="7" t="s">
        <v>77</v>
      </c>
      <c r="C51" s="8"/>
      <c r="D51" s="42" t="s">
        <v>119</v>
      </c>
      <c r="E51" s="67">
        <v>0</v>
      </c>
      <c r="F51" s="9" t="s">
        <v>135</v>
      </c>
      <c r="G51" s="9" t="s">
        <v>137</v>
      </c>
      <c r="H51" s="11">
        <v>1</v>
      </c>
      <c r="L51" s="31"/>
    </row>
    <row r="52" spans="2:12" x14ac:dyDescent="0.2">
      <c r="B52" s="17" t="s">
        <v>78</v>
      </c>
      <c r="C52" s="15"/>
      <c r="D52" s="49" t="s">
        <v>66</v>
      </c>
      <c r="E52" s="76">
        <v>0</v>
      </c>
      <c r="F52" s="16" t="s">
        <v>135</v>
      </c>
      <c r="G52" s="16" t="s">
        <v>137</v>
      </c>
      <c r="H52" s="18">
        <v>1</v>
      </c>
      <c r="L52" s="31"/>
    </row>
    <row r="53" spans="2:12" x14ac:dyDescent="0.2">
      <c r="B53" s="7" t="s">
        <v>125</v>
      </c>
      <c r="C53" s="10"/>
      <c r="D53" s="42" t="s">
        <v>120</v>
      </c>
      <c r="E53" s="76">
        <v>4</v>
      </c>
      <c r="F53" s="9" t="s">
        <v>63</v>
      </c>
      <c r="G53" s="9" t="s">
        <v>9</v>
      </c>
      <c r="H53" s="11">
        <v>1</v>
      </c>
      <c r="L53" s="31"/>
    </row>
    <row r="54" spans="2:12" ht="15.75" thickBot="1" x14ac:dyDescent="0.25">
      <c r="B54" s="12" t="s">
        <v>126</v>
      </c>
      <c r="C54" s="59"/>
      <c r="D54" s="44" t="s">
        <v>121</v>
      </c>
      <c r="E54" s="68">
        <v>0</v>
      </c>
      <c r="F54" s="58" t="s">
        <v>136</v>
      </c>
      <c r="G54" s="58" t="s">
        <v>137</v>
      </c>
      <c r="H54" s="60">
        <v>1</v>
      </c>
      <c r="L54" s="31"/>
    </row>
    <row r="55" spans="2:12" ht="15.75" thickTop="1" x14ac:dyDescent="0.2">
      <c r="B55" s="13" t="s">
        <v>127</v>
      </c>
      <c r="C55" s="56"/>
      <c r="D55" s="54" t="s">
        <v>122</v>
      </c>
      <c r="E55" s="77">
        <v>3</v>
      </c>
      <c r="F55" s="45" t="s">
        <v>133</v>
      </c>
      <c r="G55" s="45" t="s">
        <v>9</v>
      </c>
      <c r="H55" s="57">
        <v>1</v>
      </c>
      <c r="L55" s="31"/>
    </row>
    <row r="56" spans="2:12" x14ac:dyDescent="0.2">
      <c r="B56" s="7" t="s">
        <v>128</v>
      </c>
      <c r="C56" s="10"/>
      <c r="D56" s="52" t="s">
        <v>119</v>
      </c>
      <c r="E56" s="77">
        <v>3</v>
      </c>
      <c r="F56" s="9" t="s">
        <v>135</v>
      </c>
      <c r="G56" s="9" t="s">
        <v>9</v>
      </c>
      <c r="H56" s="11">
        <v>1</v>
      </c>
      <c r="L56" s="31"/>
    </row>
    <row r="57" spans="2:12" x14ac:dyDescent="0.2">
      <c r="B57" s="7" t="s">
        <v>129</v>
      </c>
      <c r="C57" s="10"/>
      <c r="D57" s="52" t="s">
        <v>66</v>
      </c>
      <c r="E57" s="67">
        <v>2</v>
      </c>
      <c r="F57" s="9" t="s">
        <v>135</v>
      </c>
      <c r="G57" s="9" t="s">
        <v>9</v>
      </c>
      <c r="H57" s="11">
        <v>1</v>
      </c>
      <c r="L57" s="31"/>
    </row>
    <row r="58" spans="2:12" x14ac:dyDescent="0.2">
      <c r="B58" s="7" t="s">
        <v>130</v>
      </c>
      <c r="C58" s="10"/>
      <c r="D58" s="52" t="s">
        <v>123</v>
      </c>
      <c r="E58" s="76">
        <v>4</v>
      </c>
      <c r="F58" s="9" t="s">
        <v>63</v>
      </c>
      <c r="G58" s="9" t="s">
        <v>9</v>
      </c>
      <c r="H58" s="11">
        <v>1</v>
      </c>
      <c r="L58" s="31"/>
    </row>
    <row r="59" spans="2:12" ht="15.75" thickBot="1" x14ac:dyDescent="0.25">
      <c r="B59" s="64" t="s">
        <v>131</v>
      </c>
      <c r="C59" s="62"/>
      <c r="D59" s="63" t="s">
        <v>121</v>
      </c>
      <c r="E59" s="68">
        <v>15</v>
      </c>
      <c r="F59" s="78" t="s">
        <v>136</v>
      </c>
      <c r="G59" s="78" t="s">
        <v>9</v>
      </c>
      <c r="H59" s="65">
        <v>1</v>
      </c>
      <c r="L59" s="31"/>
    </row>
    <row r="60" spans="2:12" x14ac:dyDescent="0.2">
      <c r="D60" s="55"/>
      <c r="L60" s="31"/>
    </row>
    <row r="61" spans="2:12" ht="23.25" x14ac:dyDescent="0.2">
      <c r="C61" s="38" t="s">
        <v>14</v>
      </c>
      <c r="L61" s="31"/>
    </row>
    <row r="62" spans="2:12" ht="15.75" thickBot="1" x14ac:dyDescent="0.25">
      <c r="C62" s="38"/>
      <c r="L62" s="31"/>
    </row>
    <row r="63" spans="2:12" ht="33.75" x14ac:dyDescent="0.2">
      <c r="B63" s="4" t="s">
        <v>19</v>
      </c>
      <c r="C63" s="5" t="s">
        <v>4</v>
      </c>
      <c r="D63" s="5" t="s">
        <v>3</v>
      </c>
      <c r="E63" s="5" t="s">
        <v>5</v>
      </c>
      <c r="F63" s="6" t="s">
        <v>8</v>
      </c>
      <c r="G63" s="3" t="s">
        <v>6</v>
      </c>
      <c r="L63" s="31"/>
    </row>
    <row r="64" spans="2:12" x14ac:dyDescent="0.2">
      <c r="B64" s="19" t="s">
        <v>15</v>
      </c>
      <c r="C64" s="14"/>
      <c r="D64" s="14"/>
      <c r="E64" s="14"/>
      <c r="F64" s="14"/>
      <c r="G64" s="20"/>
    </row>
    <row r="65" spans="2:8" x14ac:dyDescent="0.2">
      <c r="B65" s="19" t="s">
        <v>16</v>
      </c>
      <c r="C65" s="14"/>
      <c r="D65" s="14"/>
      <c r="E65" s="14"/>
      <c r="F65" s="14"/>
      <c r="G65" s="20"/>
    </row>
    <row r="66" spans="2:8" x14ac:dyDescent="0.2">
      <c r="B66" s="19" t="s">
        <v>17</v>
      </c>
      <c r="C66" s="14"/>
      <c r="D66" s="14"/>
      <c r="E66" s="14"/>
      <c r="F66" s="14"/>
      <c r="G66" s="20"/>
    </row>
    <row r="67" spans="2:8" ht="15.75" thickBot="1" x14ac:dyDescent="0.25">
      <c r="B67" s="21" t="s">
        <v>18</v>
      </c>
      <c r="C67" s="22"/>
      <c r="D67" s="22"/>
      <c r="E67" s="22"/>
      <c r="F67" s="22"/>
      <c r="G67" s="23"/>
      <c r="H67" s="39" t="s">
        <v>41</v>
      </c>
    </row>
    <row r="68" spans="2:8" x14ac:dyDescent="0.2">
      <c r="H68" s="39">
        <f>SUM(H9:H59)</f>
        <v>51</v>
      </c>
    </row>
    <row r="69" spans="2:8" x14ac:dyDescent="0.2">
      <c r="E69" s="33" t="s">
        <v>10</v>
      </c>
      <c r="H69" s="39" t="str">
        <f>IF(H68&lt;51,"nem teljesítve","teljesítve")</f>
        <v>teljesítve</v>
      </c>
    </row>
    <row r="71" spans="2:8" x14ac:dyDescent="0.2">
      <c r="F71" s="39" t="s">
        <v>11</v>
      </c>
      <c r="G71" s="33">
        <f>E9*H9+E10*H10+E11*H11+E12*H12+E13*H13+E14*H14+E15*H15+E16*H16</f>
        <v>32</v>
      </c>
    </row>
    <row r="72" spans="2:8" x14ac:dyDescent="0.2">
      <c r="F72" s="39" t="s">
        <v>12</v>
      </c>
      <c r="G72" s="33">
        <f>E17*H17+E18*H18+E19*H19+E20*H20+E21*H21+E22*H22+E23*H23</f>
        <v>34</v>
      </c>
    </row>
    <row r="73" spans="2:8" x14ac:dyDescent="0.2">
      <c r="F73" s="39" t="s">
        <v>43</v>
      </c>
      <c r="G73" s="33">
        <f>E24*H24+E25*H25+E26*H26+E27*H27+E28*H28+E29*H29</f>
        <v>28</v>
      </c>
    </row>
    <row r="74" spans="2:8" x14ac:dyDescent="0.2">
      <c r="F74" s="39" t="s">
        <v>44</v>
      </c>
      <c r="G74" s="33">
        <f>E30*H30+E31*H31+E32*H32+E33*H33+E34*H34+E35*H35+E36*H36+E37*H37</f>
        <v>30</v>
      </c>
    </row>
    <row r="75" spans="2:8" x14ac:dyDescent="0.2">
      <c r="F75" s="39" t="s">
        <v>79</v>
      </c>
      <c r="G75" s="33">
        <f>E38*H38+E39*H39+E40*H40+E41*H41+E42*H42+E43*H43+E44*H44+E45*H45</f>
        <v>31</v>
      </c>
    </row>
    <row r="76" spans="2:8" x14ac:dyDescent="0.2">
      <c r="F76" s="39" t="s">
        <v>80</v>
      </c>
      <c r="G76" s="33">
        <f>E46*H46+E47*H47+E48*H48+E49*H49+E50*H50+E51*H51+E52*H52+E53*H53+E54*H54</f>
        <v>28</v>
      </c>
    </row>
    <row r="77" spans="2:8" x14ac:dyDescent="0.2">
      <c r="F77" s="39" t="s">
        <v>138</v>
      </c>
      <c r="G77" s="33">
        <f>E55*H55+E56*H56+E57*H57+E58*H58+E59*H59</f>
        <v>27</v>
      </c>
    </row>
    <row r="78" spans="2:8" x14ac:dyDescent="0.2">
      <c r="F78" s="39" t="s">
        <v>13</v>
      </c>
      <c r="G78" s="33">
        <f>SUM(G71:G77)</f>
        <v>210</v>
      </c>
      <c r="H78" s="39" t="str">
        <f>IF(G78&lt;210,"nem teljesítve","teljesítve")</f>
        <v>teljesítve</v>
      </c>
    </row>
    <row r="81" spans="8:8" x14ac:dyDescent="0.2">
      <c r="H81" s="33" t="s">
        <v>34</v>
      </c>
    </row>
    <row r="82" spans="8:8" x14ac:dyDescent="0.2">
      <c r="H82" s="33" t="s">
        <v>35</v>
      </c>
    </row>
    <row r="83" spans="8:8" x14ac:dyDescent="0.2">
      <c r="H83" s="33" t="s">
        <v>36</v>
      </c>
    </row>
    <row r="84" spans="8:8" x14ac:dyDescent="0.2">
      <c r="H84" s="33" t="s">
        <v>37</v>
      </c>
    </row>
  </sheetData>
  <conditionalFormatting sqref="I68">
    <cfRule type="cellIs" dxfId="2" priority="5" operator="equal">
      <formula>"teljesítve"</formula>
    </cfRule>
  </conditionalFormatting>
  <conditionalFormatting sqref="H78">
    <cfRule type="cellIs" dxfId="1" priority="4" operator="equal">
      <formula>"teljesítve"</formula>
    </cfRule>
  </conditionalFormatting>
  <conditionalFormatting sqref="H69">
    <cfRule type="cellIs" dxfId="0" priority="1" operator="equal">
      <formula>"teljesítve"</formula>
    </cfRule>
  </conditionalFormatting>
  <dataValidations count="1">
    <dataValidation type="whole" allowBlank="1" showInputMessage="1" showErrorMessage="1" error="Hibás érték!" prompt="Ide 0 vagy 1 írható!" sqref="H9:H52">
      <formula1>0</formula1>
      <formula2>1</formula2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mpt11</dc:creator>
  <cp:lastModifiedBy>mpt11</cp:lastModifiedBy>
  <cp:lastPrinted>2022-01-13T08:44:23Z</cp:lastPrinted>
  <dcterms:created xsi:type="dcterms:W3CDTF">2022-01-12T08:03:31Z</dcterms:created>
  <dcterms:modified xsi:type="dcterms:W3CDTF">2022-02-22T13:42:13Z</dcterms:modified>
</cp:coreProperties>
</file>